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17_ENERGETIK_PRACOVNI 14_8_17\SKM\2017 EPC MPO EFEKT2\podklady elektronicky\JEDNOTKY\"/>
    </mc:Choice>
  </mc:AlternateContent>
  <bookViews>
    <workbookView xWindow="0" yWindow="0" windowWidth="28800" windowHeight="1302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E24" i="1"/>
  <c r="F24" i="1"/>
  <c r="B24" i="1"/>
  <c r="N23" i="1"/>
  <c r="M20" i="1"/>
  <c r="L20" i="1"/>
  <c r="K20" i="1"/>
  <c r="J20" i="1"/>
  <c r="I20" i="1"/>
  <c r="H20" i="1"/>
  <c r="G20" i="1"/>
  <c r="F20" i="1"/>
  <c r="E20" i="1"/>
  <c r="D20" i="1"/>
  <c r="C20" i="1"/>
  <c r="B20" i="1"/>
  <c r="N19" i="1"/>
  <c r="N15" i="1"/>
  <c r="N14" i="1"/>
  <c r="N13" i="1"/>
  <c r="N9" i="1"/>
  <c r="N8" i="1"/>
  <c r="N20" i="1" l="1"/>
  <c r="N24" i="1"/>
</calcChain>
</file>

<file path=xl/sharedStrings.xml><?xml version="1.0" encoding="utf-8"?>
<sst xmlns="http://schemas.openxmlformats.org/spreadsheetml/2006/main" count="77" uniqueCount="28">
  <si>
    <t>Elektřina</t>
  </si>
  <si>
    <t xml:space="preserve">     leden</t>
  </si>
  <si>
    <t xml:space="preserve">     únor</t>
  </si>
  <si>
    <t xml:space="preserve">   březen</t>
  </si>
  <si>
    <t xml:space="preserve">   duben</t>
  </si>
  <si>
    <t xml:space="preserve">   květen</t>
  </si>
  <si>
    <t xml:space="preserve">  červen</t>
  </si>
  <si>
    <t xml:space="preserve"> červenec</t>
  </si>
  <si>
    <t xml:space="preserve">    srpen</t>
  </si>
  <si>
    <t xml:space="preserve">     září</t>
  </si>
  <si>
    <t xml:space="preserve">     říjen</t>
  </si>
  <si>
    <t xml:space="preserve">  listopad</t>
  </si>
  <si>
    <t xml:space="preserve">  prosinec</t>
  </si>
  <si>
    <t>Náklady Kč s DPH</t>
  </si>
  <si>
    <t>Kč s DPH</t>
  </si>
  <si>
    <t>Spotřeba kWh</t>
  </si>
  <si>
    <t>kWh</t>
  </si>
  <si>
    <t>jednot. cena Kč s DPH/kWh</t>
  </si>
  <si>
    <t>Kč s DPH/kWh</t>
  </si>
  <si>
    <t>Kč/kWh</t>
  </si>
  <si>
    <t>Spotřeba m3</t>
  </si>
  <si>
    <t>m3</t>
  </si>
  <si>
    <t>cena 1m3 vodné 49,68 Kč s DPH, stočné 48,32 Kč s DPH, celkem 98 Kč s DPH vodné i stočné (DPH 15%)</t>
  </si>
  <si>
    <t>Kč s DPH/m3</t>
  </si>
  <si>
    <t>dne: 21. 6. 2017</t>
  </si>
  <si>
    <t>vypracoval: Mgr. Vladimír Bauštein, energetik UJEP</t>
  </si>
  <si>
    <t>VODA (vodné i stočné)</t>
  </si>
  <si>
    <t>Spotřeba energií elektřina, voda OM ul. Klíšská/Jateční pouze objekty SKM K1,2,3 bez tělecvičny a menzy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</si>
</sst>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3" fillId="0" borderId="0" xfId="0" applyNumberFormat="1" applyFont="1" applyBorder="1"/>
    <xf numFmtId="0" fontId="0" fillId="0" borderId="0" xfId="0" applyBorder="1"/>
    <xf numFmtId="0" fontId="2" fillId="0" borderId="0" xfId="0" applyFont="1" applyAlignment="1">
      <alignment horizontal="left"/>
    </xf>
    <xf numFmtId="3" fontId="5" fillId="2" borderId="1" xfId="0" applyNumberFormat="1" applyFont="1" applyFill="1" applyBorder="1" applyAlignment="1"/>
    <xf numFmtId="0" fontId="0" fillId="3" borderId="0" xfId="0" applyFill="1"/>
    <xf numFmtId="0" fontId="5" fillId="0" borderId="2" xfId="0" applyFont="1" applyBorder="1" applyAlignment="1" applyProtection="1">
      <alignment horizontal="left"/>
    </xf>
    <xf numFmtId="164" fontId="6" fillId="0" borderId="2" xfId="0" applyNumberFormat="1" applyFont="1" applyFill="1" applyBorder="1" applyAlignment="1">
      <alignment horizontal="center"/>
    </xf>
    <xf numFmtId="164" fontId="6" fillId="0" borderId="2" xfId="0" applyNumberFormat="1" applyFont="1" applyBorder="1" applyAlignment="1" applyProtection="1">
      <alignment horizontal="center"/>
    </xf>
    <xf numFmtId="1" fontId="1" fillId="3" borderId="0" xfId="0" applyNumberFormat="1" applyFont="1" applyFill="1"/>
    <xf numFmtId="0" fontId="1" fillId="0" borderId="0" xfId="0" applyFont="1"/>
    <xf numFmtId="1" fontId="7" fillId="0" borderId="2" xfId="0" applyNumberFormat="1" applyFont="1" applyBorder="1" applyAlignment="1" applyProtection="1">
      <alignment horizontal="center"/>
    </xf>
    <xf numFmtId="0" fontId="2" fillId="0" borderId="2" xfId="0" applyFont="1" applyBorder="1" applyAlignment="1">
      <alignment horizontal="left"/>
    </xf>
    <xf numFmtId="164" fontId="7" fillId="0" borderId="2" xfId="0" applyNumberFormat="1" applyFont="1" applyBorder="1" applyAlignment="1" applyProtection="1">
      <alignment horizontal="center"/>
    </xf>
    <xf numFmtId="164" fontId="1" fillId="3" borderId="0" xfId="0" applyNumberFormat="1" applyFont="1" applyFill="1"/>
    <xf numFmtId="0" fontId="8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2" fillId="0" borderId="2" xfId="0" applyFont="1" applyBorder="1"/>
    <xf numFmtId="164" fontId="9" fillId="0" borderId="2" xfId="0" applyNumberFormat="1" applyFont="1" applyBorder="1" applyAlignment="1">
      <alignment horizontal="center"/>
    </xf>
    <xf numFmtId="0" fontId="0" fillId="0" borderId="2" xfId="0" applyBorder="1"/>
    <xf numFmtId="0" fontId="8" fillId="0" borderId="2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3" fontId="5" fillId="5" borderId="1" xfId="0" applyNumberFormat="1" applyFont="1" applyFill="1" applyBorder="1" applyAlignment="1"/>
    <xf numFmtId="2" fontId="1" fillId="3" borderId="0" xfId="0" applyNumberFormat="1" applyFont="1" applyFill="1"/>
    <xf numFmtId="0" fontId="9" fillId="5" borderId="2" xfId="0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0" fontId="0" fillId="0" borderId="0" xfId="0" applyFont="1"/>
    <xf numFmtId="165" fontId="1" fillId="3" borderId="0" xfId="0" applyNumberFormat="1" applyFont="1" applyFill="1"/>
    <xf numFmtId="0" fontId="1" fillId="3" borderId="0" xfId="0" applyNumberFormat="1" applyFont="1" applyFill="1"/>
    <xf numFmtId="0" fontId="0" fillId="3" borderId="0" xfId="0" applyFont="1" applyFill="1"/>
    <xf numFmtId="0" fontId="4" fillId="2" borderId="2" xfId="0" applyFont="1" applyFill="1" applyBorder="1"/>
    <xf numFmtId="0" fontId="10" fillId="5" borderId="2" xfId="0" applyFont="1" applyFill="1" applyBorder="1"/>
    <xf numFmtId="164" fontId="9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3" fontId="8" fillId="0" borderId="3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8"/>
  <sheetViews>
    <sheetView tabSelected="1" workbookViewId="0">
      <selection activeCell="H4" sqref="H4"/>
    </sheetView>
  </sheetViews>
  <sheetFormatPr defaultRowHeight="15" x14ac:dyDescent="0.25"/>
  <cols>
    <col min="1" max="1" width="25" customWidth="1"/>
    <col min="2" max="2" width="12.7109375" customWidth="1"/>
    <col min="3" max="3" width="12.85546875" customWidth="1"/>
    <col min="4" max="13" width="12.7109375" customWidth="1"/>
    <col min="14" max="14" width="11" customWidth="1"/>
  </cols>
  <sheetData>
    <row r="3" spans="1:15" ht="15.75" x14ac:dyDescent="0.25">
      <c r="A3" s="1" t="s">
        <v>27</v>
      </c>
      <c r="B3" s="2"/>
      <c r="C3" s="2"/>
      <c r="D3" s="2"/>
    </row>
    <row r="6" spans="1:15" x14ac:dyDescent="0.25">
      <c r="A6" s="3">
        <v>2016</v>
      </c>
    </row>
    <row r="7" spans="1:15" ht="18.75" x14ac:dyDescent="0.3">
      <c r="A7" s="32" t="s">
        <v>0</v>
      </c>
      <c r="B7" s="4" t="s">
        <v>1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6</v>
      </c>
      <c r="H7" s="4" t="s">
        <v>7</v>
      </c>
      <c r="I7" s="4" t="s">
        <v>8</v>
      </c>
      <c r="J7" s="4" t="s">
        <v>9</v>
      </c>
      <c r="K7" s="4" t="s">
        <v>10</v>
      </c>
      <c r="L7" s="4" t="s">
        <v>11</v>
      </c>
      <c r="M7" s="4" t="s">
        <v>12</v>
      </c>
      <c r="N7" s="5"/>
    </row>
    <row r="8" spans="1:15" x14ac:dyDescent="0.25">
      <c r="A8" s="6" t="s">
        <v>13</v>
      </c>
      <c r="B8" s="7">
        <v>156543.9434662094</v>
      </c>
      <c r="C8" s="7">
        <v>147225.5981204414</v>
      </c>
      <c r="D8" s="8">
        <v>155214.08840943413</v>
      </c>
      <c r="E8" s="8">
        <v>142937.1273239711</v>
      </c>
      <c r="F8" s="8">
        <v>143163.44784751971</v>
      </c>
      <c r="G8" s="8">
        <v>126338.89763116217</v>
      </c>
      <c r="H8" s="8">
        <v>177482.43</v>
      </c>
      <c r="I8" s="8">
        <v>176473.64949611187</v>
      </c>
      <c r="J8" s="8">
        <v>154212.65549739019</v>
      </c>
      <c r="K8" s="8">
        <v>152205.33326786564</v>
      </c>
      <c r="L8" s="8">
        <v>158298.81</v>
      </c>
      <c r="M8" s="8">
        <v>153642.4</v>
      </c>
      <c r="N8" s="9">
        <f>SUM(B8:M8)</f>
        <v>1843738.3810601057</v>
      </c>
      <c r="O8" s="10" t="s">
        <v>14</v>
      </c>
    </row>
    <row r="9" spans="1:15" x14ac:dyDescent="0.25">
      <c r="A9" s="6" t="s">
        <v>15</v>
      </c>
      <c r="B9" s="11">
        <v>56611.001816494441</v>
      </c>
      <c r="C9" s="11">
        <v>52271.800372036516</v>
      </c>
      <c r="D9" s="11">
        <v>56225.502521230403</v>
      </c>
      <c r="E9" s="11">
        <v>50331.988371605083</v>
      </c>
      <c r="F9" s="11">
        <v>50099.500201472394</v>
      </c>
      <c r="G9" s="11">
        <v>41749.002915107034</v>
      </c>
      <c r="H9" s="11">
        <v>65686.261714742897</v>
      </c>
      <c r="I9" s="11">
        <v>67386.201022195877</v>
      </c>
      <c r="J9" s="11">
        <v>56793.682120135905</v>
      </c>
      <c r="K9" s="11">
        <v>54700.200960753587</v>
      </c>
      <c r="L9" s="11">
        <v>57825.100621194309</v>
      </c>
      <c r="M9" s="11">
        <v>55492.202233980737</v>
      </c>
      <c r="N9" s="9">
        <f>SUM(B9:M9)</f>
        <v>665172.44487094914</v>
      </c>
      <c r="O9" s="10" t="s">
        <v>16</v>
      </c>
    </row>
    <row r="10" spans="1:15" x14ac:dyDescent="0.25">
      <c r="A10" s="12" t="s">
        <v>17</v>
      </c>
      <c r="B10" s="13">
        <v>2.7652565480761027</v>
      </c>
      <c r="C10" s="13">
        <v>2.816539646091885</v>
      </c>
      <c r="D10" s="13">
        <v>2.7605638269009023</v>
      </c>
      <c r="E10" s="13">
        <v>2.8398863615054286</v>
      </c>
      <c r="F10" s="13">
        <v>2.8575823565463878</v>
      </c>
      <c r="G10" s="13">
        <v>3.0261536518144236</v>
      </c>
      <c r="H10" s="13">
        <v>2.7019718487064566</v>
      </c>
      <c r="I10" s="13">
        <v>2.6188395668422446</v>
      </c>
      <c r="J10" s="13">
        <v>2.7153135655332847</v>
      </c>
      <c r="K10" s="13">
        <v>2.7825370034210706</v>
      </c>
      <c r="L10" s="13">
        <v>2.7375449121480582</v>
      </c>
      <c r="M10" s="13">
        <v>2.7687205375662103</v>
      </c>
      <c r="N10" s="14">
        <v>2.7825758187627048</v>
      </c>
      <c r="O10" s="10" t="s">
        <v>18</v>
      </c>
    </row>
    <row r="11" spans="1:15" x14ac:dyDescent="0.25">
      <c r="A11" s="3">
        <v>2017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28"/>
      <c r="O11" s="10"/>
    </row>
    <row r="12" spans="1:15" ht="18.75" x14ac:dyDescent="0.3">
      <c r="A12" s="32" t="s">
        <v>0</v>
      </c>
      <c r="B12" s="16" t="s">
        <v>1</v>
      </c>
      <c r="C12" s="16" t="s">
        <v>2</v>
      </c>
      <c r="D12" s="16" t="s">
        <v>3</v>
      </c>
      <c r="E12" s="16" t="s">
        <v>4</v>
      </c>
      <c r="F12" s="16" t="s">
        <v>5</v>
      </c>
      <c r="G12" s="17" t="s">
        <v>6</v>
      </c>
      <c r="H12" s="17" t="s">
        <v>7</v>
      </c>
      <c r="I12" s="17" t="s">
        <v>8</v>
      </c>
      <c r="J12" s="17" t="s">
        <v>9</v>
      </c>
      <c r="K12" s="17" t="s">
        <v>10</v>
      </c>
      <c r="L12" s="17" t="s">
        <v>11</v>
      </c>
      <c r="M12" s="17" t="s">
        <v>12</v>
      </c>
      <c r="N12" s="28"/>
      <c r="O12" s="10"/>
    </row>
    <row r="13" spans="1:15" x14ac:dyDescent="0.25">
      <c r="A13" s="18" t="s">
        <v>13</v>
      </c>
      <c r="B13" s="19">
        <v>111160.15779719246</v>
      </c>
      <c r="C13" s="19">
        <v>106754.64623650437</v>
      </c>
      <c r="D13" s="19">
        <v>111957.69</v>
      </c>
      <c r="E13" s="19">
        <v>105653</v>
      </c>
      <c r="F13" s="19">
        <v>95764.03</v>
      </c>
      <c r="G13" s="19"/>
      <c r="H13" s="20"/>
      <c r="I13" s="20"/>
      <c r="J13" s="20"/>
      <c r="K13" s="20"/>
      <c r="L13" s="20"/>
      <c r="M13" s="20"/>
      <c r="N13" s="29">
        <f>SUM(B13:M13)</f>
        <v>531289.52403369686</v>
      </c>
      <c r="O13" s="10" t="s">
        <v>14</v>
      </c>
    </row>
    <row r="14" spans="1:15" x14ac:dyDescent="0.25">
      <c r="A14" s="18" t="s">
        <v>15</v>
      </c>
      <c r="B14" s="21">
        <v>55240</v>
      </c>
      <c r="C14" s="21">
        <v>49594</v>
      </c>
      <c r="D14" s="21">
        <v>55087</v>
      </c>
      <c r="E14" s="21">
        <v>48469</v>
      </c>
      <c r="F14" s="21">
        <v>46732</v>
      </c>
      <c r="G14" s="21"/>
      <c r="H14" s="21"/>
      <c r="I14" s="21"/>
      <c r="J14" s="21"/>
      <c r="K14" s="21"/>
      <c r="L14" s="21"/>
      <c r="M14" s="21"/>
      <c r="N14" s="30">
        <f>SUM(B14:M14)</f>
        <v>255122</v>
      </c>
      <c r="O14" s="10" t="s">
        <v>16</v>
      </c>
    </row>
    <row r="15" spans="1:15" x14ac:dyDescent="0.25">
      <c r="A15" s="18" t="s">
        <v>17</v>
      </c>
      <c r="B15" s="22">
        <v>2.0123127769223834</v>
      </c>
      <c r="C15" s="22">
        <v>2.1525718078095006</v>
      </c>
      <c r="D15" s="22">
        <v>2.0323795087770256</v>
      </c>
      <c r="E15" s="22">
        <v>2.1798056489715076</v>
      </c>
      <c r="F15" s="22">
        <v>2.0492174527090645</v>
      </c>
      <c r="G15" s="21"/>
      <c r="H15" s="21"/>
      <c r="I15" s="21"/>
      <c r="J15" s="21"/>
      <c r="K15" s="21"/>
      <c r="L15" s="21"/>
      <c r="M15" s="21"/>
      <c r="N15" s="24">
        <f>SUM(B15:M15)/5</f>
        <v>2.0852574390378962</v>
      </c>
      <c r="O15" s="10" t="s">
        <v>19</v>
      </c>
    </row>
    <row r="16" spans="1:15" x14ac:dyDescent="0.25">
      <c r="N16" s="28"/>
    </row>
    <row r="17" spans="1:16" x14ac:dyDescent="0.25">
      <c r="A17" s="3">
        <v>2016</v>
      </c>
      <c r="N17" s="28"/>
    </row>
    <row r="18" spans="1:16" ht="15.75" x14ac:dyDescent="0.25">
      <c r="A18" s="33" t="s">
        <v>26</v>
      </c>
      <c r="B18" s="23" t="s">
        <v>1</v>
      </c>
      <c r="C18" s="23" t="s">
        <v>2</v>
      </c>
      <c r="D18" s="23" t="s">
        <v>3</v>
      </c>
      <c r="E18" s="23" t="s">
        <v>4</v>
      </c>
      <c r="F18" s="23" t="s">
        <v>5</v>
      </c>
      <c r="G18" s="23" t="s">
        <v>6</v>
      </c>
      <c r="H18" s="23" t="s">
        <v>7</v>
      </c>
      <c r="I18" s="23" t="s">
        <v>8</v>
      </c>
      <c r="J18" s="23" t="s">
        <v>9</v>
      </c>
      <c r="K18" s="23" t="s">
        <v>10</v>
      </c>
      <c r="L18" s="23" t="s">
        <v>11</v>
      </c>
      <c r="M18" s="23" t="s">
        <v>12</v>
      </c>
      <c r="N18" s="31"/>
    </row>
    <row r="19" spans="1:16" x14ac:dyDescent="0.25">
      <c r="A19" s="6" t="s">
        <v>13</v>
      </c>
      <c r="B19" s="7">
        <v>157395.73499999999</v>
      </c>
      <c r="C19" s="7">
        <v>306527.33799999999</v>
      </c>
      <c r="D19" s="8">
        <v>310484.10100000002</v>
      </c>
      <c r="E19" s="8">
        <v>131863</v>
      </c>
      <c r="F19" s="8">
        <v>259610</v>
      </c>
      <c r="G19" s="8">
        <v>139523</v>
      </c>
      <c r="H19" s="19">
        <v>138664.20000000001</v>
      </c>
      <c r="I19" s="19">
        <v>86134.199999999983</v>
      </c>
      <c r="J19" s="19">
        <v>123688.79999999999</v>
      </c>
      <c r="K19" s="19">
        <v>237510</v>
      </c>
      <c r="L19" s="19">
        <v>314128.40000000002</v>
      </c>
      <c r="M19" s="19">
        <v>396618</v>
      </c>
      <c r="N19" s="9">
        <f>SUM(B19:M19)</f>
        <v>2602146.7740000002</v>
      </c>
      <c r="O19" s="10" t="s">
        <v>14</v>
      </c>
    </row>
    <row r="20" spans="1:16" x14ac:dyDescent="0.25">
      <c r="A20" s="6" t="s">
        <v>20</v>
      </c>
      <c r="B20" s="11">
        <f>B19/98</f>
        <v>1606.0789285714284</v>
      </c>
      <c r="C20" s="11">
        <f t="shared" ref="C20:M20" si="0">C19/98</f>
        <v>3127.8299795918365</v>
      </c>
      <c r="D20" s="11">
        <f t="shared" si="0"/>
        <v>3168.2051122448984</v>
      </c>
      <c r="E20" s="11">
        <f t="shared" si="0"/>
        <v>1345.5408163265306</v>
      </c>
      <c r="F20" s="11">
        <f t="shared" si="0"/>
        <v>2649.0816326530612</v>
      </c>
      <c r="G20" s="11">
        <f t="shared" si="0"/>
        <v>1423.704081632653</v>
      </c>
      <c r="H20" s="11">
        <f t="shared" si="0"/>
        <v>1414.9408163265307</v>
      </c>
      <c r="I20" s="11">
        <f t="shared" si="0"/>
        <v>878.92040816326517</v>
      </c>
      <c r="J20" s="11">
        <f t="shared" si="0"/>
        <v>1262.1306122448977</v>
      </c>
      <c r="K20" s="11">
        <f t="shared" si="0"/>
        <v>2423.5714285714284</v>
      </c>
      <c r="L20" s="11">
        <f t="shared" si="0"/>
        <v>3205.3918367346942</v>
      </c>
      <c r="M20" s="11">
        <f t="shared" si="0"/>
        <v>4047.1224489795918</v>
      </c>
      <c r="N20" s="9">
        <f>SUM(B20:M20)</f>
        <v>26552.518102040813</v>
      </c>
      <c r="O20" s="10" t="s">
        <v>21</v>
      </c>
    </row>
    <row r="21" spans="1:16" x14ac:dyDescent="0.25">
      <c r="A21" s="3">
        <v>2017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28"/>
      <c r="O21" s="10"/>
    </row>
    <row r="22" spans="1:16" ht="15.75" x14ac:dyDescent="0.25">
      <c r="A22" s="33" t="s">
        <v>26</v>
      </c>
      <c r="B22" s="25" t="s">
        <v>1</v>
      </c>
      <c r="C22" s="25" t="s">
        <v>2</v>
      </c>
      <c r="D22" s="25" t="s">
        <v>3</v>
      </c>
      <c r="E22" s="25" t="s">
        <v>4</v>
      </c>
      <c r="F22" s="25" t="s">
        <v>5</v>
      </c>
      <c r="G22" s="26" t="s">
        <v>6</v>
      </c>
      <c r="H22" s="26" t="s">
        <v>7</v>
      </c>
      <c r="I22" s="26" t="s">
        <v>8</v>
      </c>
      <c r="J22" s="26" t="s">
        <v>9</v>
      </c>
      <c r="K22" s="26" t="s">
        <v>10</v>
      </c>
      <c r="L22" s="26" t="s">
        <v>11</v>
      </c>
      <c r="M22" s="26" t="s">
        <v>12</v>
      </c>
      <c r="N22" s="28"/>
      <c r="O22" s="10"/>
    </row>
    <row r="23" spans="1:16" x14ac:dyDescent="0.25">
      <c r="A23" s="18" t="s">
        <v>13</v>
      </c>
      <c r="B23" s="34">
        <v>379239.52100000001</v>
      </c>
      <c r="C23" s="35"/>
      <c r="D23" s="19">
        <v>243688.13130000001</v>
      </c>
      <c r="E23" s="19">
        <v>245797.96470000001</v>
      </c>
      <c r="F23" s="19">
        <v>241596.46299999999</v>
      </c>
      <c r="G23" s="19"/>
      <c r="H23" s="19"/>
      <c r="I23" s="19"/>
      <c r="J23" s="19"/>
      <c r="K23" s="19"/>
      <c r="L23" s="19"/>
      <c r="M23" s="19"/>
      <c r="N23" s="9">
        <f>SUM(B23:M23)</f>
        <v>1110322.08</v>
      </c>
      <c r="O23" s="10" t="s">
        <v>14</v>
      </c>
    </row>
    <row r="24" spans="1:16" x14ac:dyDescent="0.25">
      <c r="A24" s="18" t="s">
        <v>20</v>
      </c>
      <c r="B24" s="36">
        <f>B23/$J$26</f>
        <v>3869.7910306122449</v>
      </c>
      <c r="C24" s="35"/>
      <c r="D24" s="27">
        <f t="shared" ref="D24:F24" si="1">D23/$J$26</f>
        <v>2486.6135846938778</v>
      </c>
      <c r="E24" s="27">
        <f t="shared" si="1"/>
        <v>2508.1424969387758</v>
      </c>
      <c r="F24" s="27">
        <f t="shared" si="1"/>
        <v>2465.2700306122447</v>
      </c>
      <c r="G24" s="21"/>
      <c r="H24" s="21"/>
      <c r="I24" s="21"/>
      <c r="J24" s="21"/>
      <c r="K24" s="21"/>
      <c r="L24" s="21"/>
      <c r="M24" s="21"/>
      <c r="N24" s="9">
        <f>SUM(B24:M24)</f>
        <v>11329.817142857142</v>
      </c>
      <c r="O24" s="10" t="s">
        <v>21</v>
      </c>
    </row>
    <row r="26" spans="1:16" x14ac:dyDescent="0.25">
      <c r="B26" s="10" t="s">
        <v>22</v>
      </c>
      <c r="J26">
        <v>98</v>
      </c>
      <c r="K26" t="s">
        <v>23</v>
      </c>
      <c r="O26" s="10"/>
      <c r="P26" s="10"/>
    </row>
    <row r="28" spans="1:16" x14ac:dyDescent="0.25">
      <c r="H28" t="s">
        <v>24</v>
      </c>
      <c r="K28" t="s">
        <v>25</v>
      </c>
    </row>
  </sheetData>
  <mergeCells count="2">
    <mergeCell ref="B23:C23"/>
    <mergeCell ref="B24:C24"/>
  </mergeCells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PTO UJEP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bausteinv</dc:creator>
  <cp:lastModifiedBy>bausteinv</cp:lastModifiedBy>
  <dcterms:created xsi:type="dcterms:W3CDTF">2017-06-21T07:06:30Z</dcterms:created>
  <dcterms:modified xsi:type="dcterms:W3CDTF">2017-09-12T11:25:07Z</dcterms:modified>
</cp:coreProperties>
</file>